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A2BD1E5-28CD-4CCD-99E9-06042A62DFD2}" xr6:coauthVersionLast="47" xr6:coauthVersionMax="47" xr10:uidLastSave="{00000000-0000-0000-0000-000000000000}"/>
  <bookViews>
    <workbookView xWindow="-120" yWindow="-120" windowWidth="20730" windowHeight="11400" xr2:uid="{00000000-000D-0000-FFFF-FFFF00000000}"/>
  </bookViews>
  <sheets>
    <sheet name="Aurum doors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6" l="1"/>
  <c r="J65" i="6"/>
  <c r="J63" i="6"/>
  <c r="J62" i="6"/>
  <c r="I65" i="6"/>
  <c r="I64" i="6"/>
  <c r="I63" i="6"/>
  <c r="I62" i="6"/>
  <c r="H62" i="6"/>
  <c r="H63" i="6"/>
  <c r="H64" i="6"/>
  <c r="H65" i="6"/>
  <c r="J64" i="6"/>
  <c r="H75" i="6"/>
  <c r="H74" i="6"/>
  <c r="H73" i="6"/>
  <c r="H72" i="6"/>
  <c r="I75" i="6"/>
  <c r="I74" i="6"/>
  <c r="I73" i="6"/>
  <c r="I72" i="6"/>
  <c r="J75" i="6"/>
  <c r="J74" i="6"/>
  <c r="J73" i="6"/>
  <c r="J72" i="6"/>
  <c r="J37" i="6"/>
  <c r="J38" i="6"/>
  <c r="J39" i="6"/>
  <c r="J40" i="6"/>
  <c r="J41" i="6"/>
  <c r="J42" i="6"/>
  <c r="J36" i="6"/>
  <c r="J24" i="6"/>
  <c r="J25" i="6"/>
  <c r="J26" i="6"/>
  <c r="J27" i="6"/>
  <c r="J28" i="6"/>
  <c r="J29" i="6"/>
  <c r="J30" i="6"/>
  <c r="J31" i="6"/>
  <c r="J32" i="6"/>
  <c r="J33" i="6"/>
  <c r="J34" i="6"/>
  <c r="J23" i="6"/>
  <c r="J12" i="6"/>
  <c r="J13" i="6"/>
  <c r="J14" i="6"/>
  <c r="J15" i="6"/>
  <c r="J16" i="6"/>
  <c r="J17" i="6"/>
  <c r="J18" i="6"/>
  <c r="J19" i="6"/>
  <c r="J20" i="6"/>
  <c r="J21" i="6"/>
  <c r="J22" i="6"/>
  <c r="J11" i="6"/>
  <c r="I37" i="6"/>
  <c r="I38" i="6"/>
  <c r="I39" i="6"/>
  <c r="I40" i="6"/>
  <c r="I41" i="6"/>
  <c r="I42" i="6"/>
  <c r="I43" i="6"/>
  <c r="I36" i="6"/>
  <c r="I24" i="6"/>
  <c r="I25" i="6"/>
  <c r="I26" i="6"/>
  <c r="I27" i="6"/>
  <c r="I28" i="6"/>
  <c r="I29" i="6"/>
  <c r="I30" i="6"/>
  <c r="I31" i="6"/>
  <c r="I32" i="6"/>
  <c r="I33" i="6"/>
  <c r="I34" i="6"/>
  <c r="I23" i="6"/>
  <c r="I12" i="6"/>
  <c r="I13" i="6"/>
  <c r="I14" i="6"/>
  <c r="I15" i="6"/>
  <c r="I16" i="6"/>
  <c r="I17" i="6"/>
  <c r="I18" i="6"/>
  <c r="I19" i="6"/>
  <c r="I20" i="6"/>
  <c r="I21" i="6"/>
  <c r="I22" i="6"/>
  <c r="I11" i="6"/>
  <c r="H37" i="6"/>
  <c r="H38" i="6"/>
  <c r="H39" i="6"/>
  <c r="H40" i="6"/>
  <c r="H41" i="6"/>
  <c r="H42" i="6"/>
  <c r="H43" i="6"/>
  <c r="H36" i="6"/>
  <c r="H24" i="6"/>
  <c r="H25" i="6"/>
  <c r="H26" i="6"/>
  <c r="H27" i="6"/>
  <c r="H28" i="6"/>
  <c r="H29" i="6"/>
  <c r="H30" i="6"/>
  <c r="H31" i="6"/>
  <c r="H32" i="6"/>
  <c r="H33" i="6"/>
  <c r="H34" i="6"/>
  <c r="H23" i="6"/>
  <c r="H12" i="6"/>
  <c r="H13" i="6"/>
  <c r="H14" i="6"/>
  <c r="H15" i="6"/>
  <c r="H16" i="6"/>
  <c r="H17" i="6"/>
  <c r="H18" i="6"/>
  <c r="H19" i="6"/>
  <c r="H20" i="6"/>
  <c r="H21" i="6"/>
  <c r="H22" i="6"/>
  <c r="H11" i="6"/>
</calcChain>
</file>

<file path=xl/sharedStrings.xml><?xml version="1.0" encoding="utf-8"?>
<sst xmlns="http://schemas.openxmlformats.org/spreadsheetml/2006/main" count="243" uniqueCount="72">
  <si>
    <t>Pd 1</t>
  </si>
  <si>
    <t>Pt 7</t>
  </si>
  <si>
    <t>Pu 1</t>
  </si>
  <si>
    <t>Аляска</t>
  </si>
  <si>
    <t>Антрацит</t>
  </si>
  <si>
    <t>цвет</t>
  </si>
  <si>
    <t>размер</t>
  </si>
  <si>
    <t>10/70/2150</t>
  </si>
  <si>
    <t>32/75/2500</t>
  </si>
  <si>
    <t>10/70/2600</t>
  </si>
  <si>
    <t>600/700/800</t>
  </si>
  <si>
    <t>Crystall White</t>
  </si>
  <si>
    <t>Со 20 глухое</t>
  </si>
  <si>
    <t>Со 29 глухое</t>
  </si>
  <si>
    <t>Со 32 глухое</t>
  </si>
  <si>
    <t>наименование</t>
  </si>
  <si>
    <t>Со 22 Графит</t>
  </si>
  <si>
    <t>Со 22 Проз.зеркало</t>
  </si>
  <si>
    <t>Со 30 Сатинат</t>
  </si>
  <si>
    <t>Со 31 Сатинат</t>
  </si>
  <si>
    <t>Силк Грей</t>
  </si>
  <si>
    <t>Полотна высота 2200мм</t>
  </si>
  <si>
    <t>Погонажные изделия</t>
  </si>
  <si>
    <t>Силк грей</t>
  </si>
  <si>
    <t>Манхэттен</t>
  </si>
  <si>
    <t>Дуб Миндаль</t>
  </si>
  <si>
    <t>Коробочный брус</t>
  </si>
  <si>
    <t>телескоп, с уплотн. 32/75/2070</t>
  </si>
  <si>
    <t>телескоп, компл 2,5шт, 38/75/2100</t>
  </si>
  <si>
    <t>Наличник прямой телескоп</t>
  </si>
  <si>
    <t>Добор телескоп</t>
  </si>
  <si>
    <t>10/100/2070мм</t>
  </si>
  <si>
    <t>10/200/2070мм</t>
  </si>
  <si>
    <t>Наличник, прям, тел</t>
  </si>
  <si>
    <t>Дуб миндаль</t>
  </si>
  <si>
    <t>800*2000</t>
  </si>
  <si>
    <t>900*2000</t>
  </si>
  <si>
    <t>Invisible под покраску, грунт</t>
  </si>
  <si>
    <t>Zr 1, кромка ABS c 4х сторон</t>
  </si>
  <si>
    <t>800*2200</t>
  </si>
  <si>
    <t>900*2200</t>
  </si>
  <si>
    <t>Скрытый Алюмин</t>
  </si>
  <si>
    <t>Короб Invisible, компл 2,5шт</t>
  </si>
  <si>
    <t>40/80/2200</t>
  </si>
  <si>
    <t>40/80/2500</t>
  </si>
  <si>
    <t>Замок AGB</t>
  </si>
  <si>
    <t>Mediana Polaris, хром мат</t>
  </si>
  <si>
    <t>Minimal серый</t>
  </si>
  <si>
    <t xml:space="preserve">Ответка AGB </t>
  </si>
  <si>
    <t>Петля AGB Eclipse 2.0</t>
  </si>
  <si>
    <t>Двери Invisible (скрытые)</t>
  </si>
  <si>
    <t>На витрине (образцы)</t>
  </si>
  <si>
    <t xml:space="preserve"> Хром мат в комплекте с накладками </t>
  </si>
  <si>
    <t>ТОО "Евростиль-Алматы"</t>
  </si>
  <si>
    <t>Головной офис: г.Алматы, пр. Абая 150/230, оф. 949 т./ф. 8 727 229-61-87, 8 707 559 96 50</t>
  </si>
  <si>
    <t>Филиал №1: г.Алматы, ул.Розыбакиева,72А,ТД "Саламат-3",салон 28 (2эт),тел./факс 379-43-00</t>
  </si>
  <si>
    <t>Филиал №2: г.Алматы,ул.Кабдолова,1/8,блок 1, линия G, салон 032,тел/факс 227-30-22</t>
  </si>
  <si>
    <t>витрина/шт</t>
  </si>
  <si>
    <t>оптовая /шт</t>
  </si>
  <si>
    <t>розница/шт</t>
  </si>
  <si>
    <t>витрина/компл</t>
  </si>
  <si>
    <t>оптовая/компл</t>
  </si>
  <si>
    <t>розница/компл</t>
  </si>
  <si>
    <t>*</t>
  </si>
  <si>
    <r>
      <t xml:space="preserve">Описание дверей: покрытие - Полипропилен пленка(ПП)- </t>
    </r>
    <r>
      <rPr>
        <b/>
        <sz val="11"/>
        <color theme="1"/>
        <rFont val="Arial Narrow"/>
        <family val="2"/>
        <charset val="204"/>
      </rPr>
      <t>Эмалит</t>
    </r>
    <r>
      <rPr>
        <sz val="11"/>
        <color theme="1"/>
        <rFont val="Arial Narrow"/>
        <family val="2"/>
        <charset val="204"/>
      </rPr>
      <t>, позволяющее передать эффект эмалевых дверей, компания Renolit(Германия), В основче материал: MDF Swiss Krono, Заполнение стоевой: сосновый брус. Погонажные изделия - телескопические.</t>
    </r>
  </si>
  <si>
    <r>
      <t>10/100/</t>
    </r>
    <r>
      <rPr>
        <b/>
        <sz val="11"/>
        <color theme="1"/>
        <rFont val="Arial Narrow"/>
        <family val="2"/>
        <charset val="204"/>
      </rPr>
      <t>2500</t>
    </r>
  </si>
  <si>
    <r>
      <t>10/200/</t>
    </r>
    <r>
      <rPr>
        <b/>
        <sz val="11"/>
        <color theme="1"/>
        <rFont val="Arial Narrow"/>
        <family val="2"/>
        <charset val="204"/>
      </rPr>
      <t>2500</t>
    </r>
  </si>
  <si>
    <r>
      <t>Mediana Polaris,</t>
    </r>
    <r>
      <rPr>
        <b/>
        <sz val="11"/>
        <color theme="1"/>
        <rFont val="Arial Narrow"/>
        <family val="2"/>
        <charset val="204"/>
      </rPr>
      <t xml:space="preserve"> черн</t>
    </r>
  </si>
  <si>
    <r>
      <t xml:space="preserve">Minimal </t>
    </r>
    <r>
      <rPr>
        <b/>
        <sz val="11"/>
        <color theme="1"/>
        <rFont val="Arial Narrow"/>
        <family val="2"/>
        <charset val="204"/>
      </rPr>
      <t>черн</t>
    </r>
  </si>
  <si>
    <r>
      <rPr>
        <b/>
        <sz val="11"/>
        <color theme="1"/>
        <rFont val="Arial Narrow"/>
        <family val="2"/>
        <charset val="204"/>
      </rPr>
      <t>Черн</t>
    </r>
    <r>
      <rPr>
        <sz val="11"/>
        <color theme="1"/>
        <rFont val="Arial Narrow"/>
        <family val="2"/>
        <charset val="204"/>
      </rPr>
      <t xml:space="preserve"> в комплекте с накладками </t>
    </r>
  </si>
  <si>
    <r>
      <rPr>
        <b/>
        <sz val="11"/>
        <color theme="1"/>
        <rFont val="Arial Narrow"/>
        <family val="2"/>
        <charset val="204"/>
      </rPr>
      <t>Фабрика AURUM DOORS</t>
    </r>
    <r>
      <rPr>
        <sz val="11"/>
        <color theme="1"/>
        <rFont val="Arial Narrow"/>
        <family val="2"/>
        <charset val="204"/>
      </rPr>
      <t xml:space="preserve"> - крупнейший производитель межкомнатных дверей. Компания изготавливает дверные полотна только на современном оборудование от таких производителей как Barberan (Испания), Weinig (Германия). Использует материалы ведущих производителей: Kronostar, Egger, Kastamonu, Renolit (Германия), Kleiberit.</t>
    </r>
  </si>
  <si>
    <t>Прайс-лист по межкомнатным дверям "Aurum doors" (пр-во Россия).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</si>
</sst>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1" fontId="3" fillId="0" borderId="0" xfId="0" applyNumberFormat="1" applyFont="1"/>
    <xf numFmtId="0" fontId="4" fillId="0" borderId="0" xfId="0" applyFont="1"/>
    <xf numFmtId="1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1" fontId="3" fillId="2" borderId="4" xfId="0" applyNumberFormat="1" applyFont="1" applyFill="1" applyBorder="1" applyAlignment="1">
      <alignment vertical="center"/>
    </xf>
    <xf numFmtId="1" fontId="3" fillId="2" borderId="5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" fontId="3" fillId="2" borderId="16" xfId="0" applyNumberFormat="1" applyFont="1" applyFill="1" applyBorder="1" applyAlignment="1">
      <alignment vertical="center"/>
    </xf>
    <xf numFmtId="1" fontId="4" fillId="0" borderId="15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0" borderId="15" xfId="0" applyNumberFormat="1" applyFont="1" applyBorder="1" applyAlignment="1">
      <alignment wrapText="1"/>
    </xf>
    <xf numFmtId="1" fontId="4" fillId="0" borderId="15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horizontal="left" vertical="center"/>
    </xf>
    <xf numFmtId="1" fontId="4" fillId="0" borderId="15" xfId="0" applyNumberFormat="1" applyFont="1" applyBorder="1"/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left"/>
    </xf>
    <xf numFmtId="1" fontId="4" fillId="0" borderId="15" xfId="0" applyNumberFormat="1" applyFont="1" applyFill="1" applyBorder="1"/>
    <xf numFmtId="1" fontId="4" fillId="0" borderId="17" xfId="0" applyNumberFormat="1" applyFont="1" applyFill="1" applyBorder="1"/>
    <xf numFmtId="0" fontId="4" fillId="0" borderId="18" xfId="0" applyFont="1" applyBorder="1"/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1" fontId="5" fillId="0" borderId="0" xfId="0" applyNumberFormat="1" applyFont="1" applyAlignment="1">
      <alignment horizont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 vertical="top" wrapText="1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6"/>
  <sheetViews>
    <sheetView tabSelected="1" workbookViewId="0">
      <selection activeCell="M41" sqref="M41"/>
    </sheetView>
  </sheetViews>
  <sheetFormatPr defaultRowHeight="15" x14ac:dyDescent="0.25"/>
  <cols>
    <col min="1" max="1" width="0.85546875" style="1" customWidth="1"/>
    <col min="2" max="2" width="13.7109375" style="1" customWidth="1"/>
    <col min="3" max="3" width="20.140625" customWidth="1"/>
    <col min="4" max="4" width="13.28515625" customWidth="1"/>
    <col min="5" max="5" width="12.140625" customWidth="1"/>
    <col min="6" max="6" width="11.85546875" customWidth="1"/>
    <col min="7" max="7" width="12.140625" customWidth="1"/>
    <col min="8" max="8" width="13.28515625" customWidth="1"/>
    <col min="9" max="9" width="12.85546875" customWidth="1"/>
    <col min="10" max="10" width="13.28515625" customWidth="1"/>
  </cols>
  <sheetData>
    <row r="1" spans="2:10" ht="16.5" x14ac:dyDescent="0.3">
      <c r="B1" s="3" t="s">
        <v>53</v>
      </c>
      <c r="C1" s="4"/>
      <c r="D1" s="4"/>
      <c r="E1" s="4"/>
      <c r="F1" s="4"/>
      <c r="G1" s="4"/>
      <c r="H1" s="4"/>
      <c r="I1" s="4"/>
      <c r="J1" s="4"/>
    </row>
    <row r="2" spans="2:10" ht="16.5" x14ac:dyDescent="0.3">
      <c r="B2" s="5" t="s">
        <v>54</v>
      </c>
      <c r="C2" s="4"/>
      <c r="D2" s="4"/>
      <c r="E2" s="4"/>
      <c r="F2" s="4"/>
      <c r="G2" s="4"/>
      <c r="H2" s="4"/>
      <c r="I2" s="4"/>
      <c r="J2" s="4"/>
    </row>
    <row r="3" spans="2:10" ht="16.5" x14ac:dyDescent="0.3">
      <c r="B3" s="5" t="s">
        <v>55</v>
      </c>
      <c r="C3" s="4"/>
      <c r="D3" s="4"/>
      <c r="E3" s="4"/>
      <c r="F3" s="4"/>
      <c r="G3" s="4"/>
      <c r="H3" s="4"/>
      <c r="I3" s="4"/>
      <c r="J3" s="4"/>
    </row>
    <row r="4" spans="2:10" ht="16.5" x14ac:dyDescent="0.3">
      <c r="B4" s="5" t="s">
        <v>56</v>
      </c>
      <c r="C4" s="4"/>
      <c r="D4" s="4"/>
      <c r="E4" s="4"/>
      <c r="F4" s="4"/>
      <c r="G4" s="4"/>
      <c r="H4" s="4"/>
      <c r="I4" s="4"/>
      <c r="J4" s="4"/>
    </row>
    <row r="5" spans="2:10" ht="7.5" customHeight="1" x14ac:dyDescent="0.3">
      <c r="B5" s="5"/>
      <c r="C5" s="4"/>
      <c r="D5" s="4"/>
      <c r="E5" s="4"/>
      <c r="F5" s="4"/>
      <c r="G5" s="4"/>
      <c r="H5" s="4"/>
      <c r="I5" s="4"/>
      <c r="J5" s="4"/>
    </row>
    <row r="6" spans="2:10" ht="20.25" x14ac:dyDescent="0.3">
      <c r="B6" s="45" t="s">
        <v>71</v>
      </c>
      <c r="C6" s="45"/>
      <c r="D6" s="45"/>
      <c r="E6" s="45"/>
      <c r="F6" s="45"/>
      <c r="G6" s="45"/>
      <c r="H6" s="45"/>
      <c r="I6" s="45"/>
      <c r="J6" s="45"/>
    </row>
    <row r="7" spans="2:10" ht="51" customHeight="1" x14ac:dyDescent="0.25">
      <c r="B7" s="50" t="s">
        <v>70</v>
      </c>
      <c r="C7" s="50"/>
      <c r="D7" s="50"/>
      <c r="E7" s="50"/>
      <c r="F7" s="50"/>
      <c r="G7" s="50"/>
      <c r="H7" s="50"/>
      <c r="I7" s="50"/>
      <c r="J7" s="50"/>
    </row>
    <row r="8" spans="2:10" ht="31.5" customHeight="1" x14ac:dyDescent="0.25">
      <c r="B8" s="50" t="s">
        <v>64</v>
      </c>
      <c r="C8" s="50"/>
      <c r="D8" s="50"/>
      <c r="E8" s="50"/>
      <c r="F8" s="50"/>
      <c r="G8" s="50"/>
      <c r="H8" s="50"/>
      <c r="I8" s="50"/>
      <c r="J8" s="50"/>
    </row>
    <row r="9" spans="2:10" ht="17.25" thickBot="1" x14ac:dyDescent="0.35">
      <c r="B9" s="5"/>
      <c r="C9" s="4"/>
      <c r="D9" s="4"/>
      <c r="E9" s="4"/>
      <c r="F9" s="4"/>
      <c r="G9" s="4"/>
      <c r="H9" s="4"/>
      <c r="I9" s="51">
        <v>44713</v>
      </c>
      <c r="J9" s="52"/>
    </row>
    <row r="10" spans="2:10" ht="29.25" customHeight="1" x14ac:dyDescent="0.25">
      <c r="B10" s="22" t="s">
        <v>5</v>
      </c>
      <c r="C10" s="23" t="s">
        <v>15</v>
      </c>
      <c r="D10" s="23" t="s">
        <v>6</v>
      </c>
      <c r="E10" s="24" t="s">
        <v>57</v>
      </c>
      <c r="F10" s="24" t="s">
        <v>58</v>
      </c>
      <c r="G10" s="24" t="s">
        <v>59</v>
      </c>
      <c r="H10" s="25" t="s">
        <v>60</v>
      </c>
      <c r="I10" s="25" t="s">
        <v>61</v>
      </c>
      <c r="J10" s="26" t="s">
        <v>62</v>
      </c>
    </row>
    <row r="11" spans="2:10" ht="15.6" customHeight="1" x14ac:dyDescent="0.3">
      <c r="B11" s="46" t="s">
        <v>3</v>
      </c>
      <c r="C11" s="7" t="s">
        <v>12</v>
      </c>
      <c r="D11" s="8" t="s">
        <v>10</v>
      </c>
      <c r="E11" s="6">
        <v>52500</v>
      </c>
      <c r="F11" s="6">
        <v>58800</v>
      </c>
      <c r="G11" s="6">
        <v>67200</v>
      </c>
      <c r="H11" s="8">
        <f>E11+15500+7500</f>
        <v>75500</v>
      </c>
      <c r="I11" s="8">
        <f>F11+17500+8500</f>
        <v>84800</v>
      </c>
      <c r="J11" s="27">
        <f>G11+19000+9500</f>
        <v>95700</v>
      </c>
    </row>
    <row r="12" spans="2:10" ht="16.5" x14ac:dyDescent="0.3">
      <c r="B12" s="47"/>
      <c r="C12" s="7" t="s">
        <v>12</v>
      </c>
      <c r="D12" s="8">
        <v>900</v>
      </c>
      <c r="E12" s="6">
        <v>56700</v>
      </c>
      <c r="F12" s="6">
        <v>63500</v>
      </c>
      <c r="G12" s="6">
        <v>72700</v>
      </c>
      <c r="H12" s="8">
        <f t="shared" ref="H12:H22" si="0">E12+15500+7500</f>
        <v>79700</v>
      </c>
      <c r="I12" s="8">
        <f t="shared" ref="I12:I22" si="1">F12+17500+8500</f>
        <v>89500</v>
      </c>
      <c r="J12" s="27">
        <f t="shared" ref="J12:J22" si="2">G12+19000+9500</f>
        <v>101200</v>
      </c>
    </row>
    <row r="13" spans="2:10" ht="16.5" x14ac:dyDescent="0.3">
      <c r="B13" s="47"/>
      <c r="C13" s="7" t="s">
        <v>17</v>
      </c>
      <c r="D13" s="8" t="s">
        <v>10</v>
      </c>
      <c r="E13" s="6">
        <v>69900</v>
      </c>
      <c r="F13" s="6">
        <v>78600</v>
      </c>
      <c r="G13" s="6">
        <v>90100</v>
      </c>
      <c r="H13" s="8">
        <f t="shared" si="0"/>
        <v>92900</v>
      </c>
      <c r="I13" s="8">
        <f t="shared" si="1"/>
        <v>104600</v>
      </c>
      <c r="J13" s="27">
        <f t="shared" si="2"/>
        <v>118600</v>
      </c>
    </row>
    <row r="14" spans="2:10" ht="16.5" x14ac:dyDescent="0.3">
      <c r="B14" s="47"/>
      <c r="C14" s="7" t="s">
        <v>17</v>
      </c>
      <c r="D14" s="8">
        <v>900</v>
      </c>
      <c r="E14" s="6">
        <v>74100</v>
      </c>
      <c r="F14" s="6">
        <v>83300</v>
      </c>
      <c r="G14" s="6">
        <v>95600</v>
      </c>
      <c r="H14" s="8">
        <f t="shared" si="0"/>
        <v>97100</v>
      </c>
      <c r="I14" s="8">
        <f t="shared" si="1"/>
        <v>109300</v>
      </c>
      <c r="J14" s="27">
        <f t="shared" si="2"/>
        <v>124100</v>
      </c>
    </row>
    <row r="15" spans="2:10" ht="16.5" x14ac:dyDescent="0.3">
      <c r="B15" s="47"/>
      <c r="C15" s="7" t="s">
        <v>13</v>
      </c>
      <c r="D15" s="8" t="s">
        <v>10</v>
      </c>
      <c r="E15" s="8">
        <v>63600</v>
      </c>
      <c r="F15" s="8">
        <v>71400</v>
      </c>
      <c r="G15" s="8">
        <v>81800</v>
      </c>
      <c r="H15" s="8">
        <f t="shared" si="0"/>
        <v>86600</v>
      </c>
      <c r="I15" s="8">
        <f t="shared" si="1"/>
        <v>97400</v>
      </c>
      <c r="J15" s="27">
        <f t="shared" si="2"/>
        <v>110300</v>
      </c>
    </row>
    <row r="16" spans="2:10" ht="16.5" x14ac:dyDescent="0.3">
      <c r="B16" s="47"/>
      <c r="C16" s="7" t="s">
        <v>13</v>
      </c>
      <c r="D16" s="8">
        <v>900</v>
      </c>
      <c r="E16" s="8">
        <v>67800</v>
      </c>
      <c r="F16" s="8">
        <v>76200</v>
      </c>
      <c r="G16" s="8">
        <v>87300</v>
      </c>
      <c r="H16" s="8">
        <f t="shared" si="0"/>
        <v>90800</v>
      </c>
      <c r="I16" s="8">
        <f t="shared" si="1"/>
        <v>102200</v>
      </c>
      <c r="J16" s="27">
        <f t="shared" si="2"/>
        <v>115800</v>
      </c>
    </row>
    <row r="17" spans="1:10" ht="16.5" x14ac:dyDescent="0.3">
      <c r="B17" s="47"/>
      <c r="C17" s="7" t="s">
        <v>18</v>
      </c>
      <c r="D17" s="8" t="s">
        <v>10</v>
      </c>
      <c r="E17" s="9">
        <v>74500</v>
      </c>
      <c r="F17" s="9">
        <v>83800</v>
      </c>
      <c r="G17" s="9">
        <v>96200</v>
      </c>
      <c r="H17" s="8">
        <f t="shared" si="0"/>
        <v>97500</v>
      </c>
      <c r="I17" s="8">
        <f t="shared" si="1"/>
        <v>109800</v>
      </c>
      <c r="J17" s="27">
        <f t="shared" si="2"/>
        <v>124700</v>
      </c>
    </row>
    <row r="18" spans="1:10" ht="16.5" x14ac:dyDescent="0.3">
      <c r="A18" s="2"/>
      <c r="B18" s="47"/>
      <c r="C18" s="7" t="s">
        <v>18</v>
      </c>
      <c r="D18" s="8">
        <v>900</v>
      </c>
      <c r="E18" s="8">
        <v>78700</v>
      </c>
      <c r="F18" s="8">
        <v>88500</v>
      </c>
      <c r="G18" s="8">
        <v>101600</v>
      </c>
      <c r="H18" s="8">
        <f t="shared" si="0"/>
        <v>101700</v>
      </c>
      <c r="I18" s="8">
        <f t="shared" si="1"/>
        <v>114500</v>
      </c>
      <c r="J18" s="27">
        <f t="shared" si="2"/>
        <v>130100</v>
      </c>
    </row>
    <row r="19" spans="1:10" ht="16.5" x14ac:dyDescent="0.3">
      <c r="B19" s="47"/>
      <c r="C19" s="7" t="s">
        <v>14</v>
      </c>
      <c r="D19" s="8" t="s">
        <v>10</v>
      </c>
      <c r="E19" s="8">
        <v>65900</v>
      </c>
      <c r="F19" s="8">
        <v>74000</v>
      </c>
      <c r="G19" s="8">
        <v>84800</v>
      </c>
      <c r="H19" s="8">
        <f t="shared" si="0"/>
        <v>88900</v>
      </c>
      <c r="I19" s="8">
        <f t="shared" si="1"/>
        <v>100000</v>
      </c>
      <c r="J19" s="27">
        <f t="shared" si="2"/>
        <v>113300</v>
      </c>
    </row>
    <row r="20" spans="1:10" ht="16.5" x14ac:dyDescent="0.3">
      <c r="B20" s="47"/>
      <c r="C20" s="7" t="s">
        <v>14</v>
      </c>
      <c r="D20" s="8">
        <v>900</v>
      </c>
      <c r="E20" s="8">
        <v>70100</v>
      </c>
      <c r="F20" s="8">
        <v>78700</v>
      </c>
      <c r="G20" s="8">
        <v>90300</v>
      </c>
      <c r="H20" s="8">
        <f t="shared" si="0"/>
        <v>93100</v>
      </c>
      <c r="I20" s="8">
        <f t="shared" si="1"/>
        <v>104700</v>
      </c>
      <c r="J20" s="27">
        <f t="shared" si="2"/>
        <v>118800</v>
      </c>
    </row>
    <row r="21" spans="1:10" ht="16.5" x14ac:dyDescent="0.3">
      <c r="B21" s="47"/>
      <c r="C21" s="7" t="s">
        <v>19</v>
      </c>
      <c r="D21" s="8" t="s">
        <v>10</v>
      </c>
      <c r="E21" s="9">
        <v>76300</v>
      </c>
      <c r="F21" s="9">
        <v>85900</v>
      </c>
      <c r="G21" s="9">
        <v>98600</v>
      </c>
      <c r="H21" s="8">
        <f t="shared" si="0"/>
        <v>99300</v>
      </c>
      <c r="I21" s="8">
        <f t="shared" si="1"/>
        <v>111900</v>
      </c>
      <c r="J21" s="27">
        <f t="shared" si="2"/>
        <v>127100</v>
      </c>
    </row>
    <row r="22" spans="1:10" ht="16.5" x14ac:dyDescent="0.3">
      <c r="B22" s="48"/>
      <c r="C22" s="7" t="s">
        <v>19</v>
      </c>
      <c r="D22" s="8">
        <v>900</v>
      </c>
      <c r="E22" s="9">
        <v>80500</v>
      </c>
      <c r="F22" s="9">
        <v>90600</v>
      </c>
      <c r="G22" s="9">
        <v>104000</v>
      </c>
      <c r="H22" s="8">
        <f t="shared" si="0"/>
        <v>103500</v>
      </c>
      <c r="I22" s="8">
        <f t="shared" si="1"/>
        <v>116600</v>
      </c>
      <c r="J22" s="27">
        <f t="shared" si="2"/>
        <v>132500</v>
      </c>
    </row>
    <row r="23" spans="1:10" ht="16.5" x14ac:dyDescent="0.3">
      <c r="B23" s="49" t="s">
        <v>4</v>
      </c>
      <c r="C23" s="10" t="s">
        <v>12</v>
      </c>
      <c r="D23" s="8" t="s">
        <v>10</v>
      </c>
      <c r="E23" s="8">
        <v>57100</v>
      </c>
      <c r="F23" s="8">
        <v>64100</v>
      </c>
      <c r="G23" s="8">
        <v>73300</v>
      </c>
      <c r="H23" s="8">
        <f>E23+17000+7500</f>
        <v>81600</v>
      </c>
      <c r="I23" s="8">
        <f>F23+19000+8500</f>
        <v>91600</v>
      </c>
      <c r="J23" s="27">
        <f>G23+21000+9500</f>
        <v>103800</v>
      </c>
    </row>
    <row r="24" spans="1:10" ht="16.5" x14ac:dyDescent="0.3">
      <c r="B24" s="49"/>
      <c r="C24" s="10" t="s">
        <v>12</v>
      </c>
      <c r="D24" s="8">
        <v>900</v>
      </c>
      <c r="E24" s="8">
        <v>61300</v>
      </c>
      <c r="F24" s="8">
        <v>68800</v>
      </c>
      <c r="G24" s="8">
        <v>78700</v>
      </c>
      <c r="H24" s="8">
        <f t="shared" ref="H24:H34" si="3">E24+17000+7500</f>
        <v>85800</v>
      </c>
      <c r="I24" s="8">
        <f t="shared" ref="I24:I34" si="4">F24+19000+8500</f>
        <v>96300</v>
      </c>
      <c r="J24" s="27">
        <f t="shared" ref="J24:J34" si="5">G24+21000+9500</f>
        <v>109200</v>
      </c>
    </row>
    <row r="25" spans="1:10" ht="16.5" x14ac:dyDescent="0.3">
      <c r="B25" s="49"/>
      <c r="C25" s="10" t="s">
        <v>16</v>
      </c>
      <c r="D25" s="8" t="s">
        <v>10</v>
      </c>
      <c r="E25" s="8">
        <v>76300</v>
      </c>
      <c r="F25" s="8">
        <v>85800</v>
      </c>
      <c r="G25" s="8">
        <v>98500</v>
      </c>
      <c r="H25" s="8">
        <f t="shared" si="3"/>
        <v>100800</v>
      </c>
      <c r="I25" s="8">
        <f t="shared" si="4"/>
        <v>113300</v>
      </c>
      <c r="J25" s="27">
        <f t="shared" si="5"/>
        <v>129000</v>
      </c>
    </row>
    <row r="26" spans="1:10" ht="16.5" x14ac:dyDescent="0.3">
      <c r="B26" s="49"/>
      <c r="C26" s="10" t="s">
        <v>16</v>
      </c>
      <c r="D26" s="8">
        <v>900</v>
      </c>
      <c r="E26" s="8">
        <v>80500</v>
      </c>
      <c r="F26" s="8">
        <v>90500</v>
      </c>
      <c r="G26" s="8">
        <v>104000</v>
      </c>
      <c r="H26" s="8">
        <f t="shared" si="3"/>
        <v>105000</v>
      </c>
      <c r="I26" s="8">
        <f t="shared" si="4"/>
        <v>118000</v>
      </c>
      <c r="J26" s="27">
        <f t="shared" si="5"/>
        <v>134500</v>
      </c>
    </row>
    <row r="27" spans="1:10" ht="16.5" x14ac:dyDescent="0.3">
      <c r="B27" s="49" t="s">
        <v>20</v>
      </c>
      <c r="C27" s="7" t="s">
        <v>13</v>
      </c>
      <c r="D27" s="8" t="s">
        <v>10</v>
      </c>
      <c r="E27" s="8">
        <v>69400</v>
      </c>
      <c r="F27" s="8">
        <v>77900</v>
      </c>
      <c r="G27" s="8">
        <v>89400</v>
      </c>
      <c r="H27" s="8">
        <f t="shared" si="3"/>
        <v>93900</v>
      </c>
      <c r="I27" s="8">
        <f t="shared" si="4"/>
        <v>105400</v>
      </c>
      <c r="J27" s="27">
        <f t="shared" si="5"/>
        <v>119900</v>
      </c>
    </row>
    <row r="28" spans="1:10" ht="16.5" x14ac:dyDescent="0.3">
      <c r="B28" s="49"/>
      <c r="C28" s="7" t="s">
        <v>13</v>
      </c>
      <c r="D28" s="8">
        <v>900</v>
      </c>
      <c r="E28" s="8">
        <v>73500</v>
      </c>
      <c r="F28" s="8">
        <v>82700</v>
      </c>
      <c r="G28" s="8">
        <v>94800</v>
      </c>
      <c r="H28" s="8">
        <f t="shared" si="3"/>
        <v>98000</v>
      </c>
      <c r="I28" s="8">
        <f t="shared" si="4"/>
        <v>110200</v>
      </c>
      <c r="J28" s="27">
        <f t="shared" si="5"/>
        <v>125300</v>
      </c>
    </row>
    <row r="29" spans="1:10" ht="16.5" x14ac:dyDescent="0.3">
      <c r="B29" s="49"/>
      <c r="C29" s="7" t="s">
        <v>18</v>
      </c>
      <c r="D29" s="8" t="s">
        <v>10</v>
      </c>
      <c r="E29" s="8">
        <v>81300</v>
      </c>
      <c r="F29" s="8">
        <v>91500</v>
      </c>
      <c r="G29" s="8">
        <v>105100</v>
      </c>
      <c r="H29" s="8">
        <f t="shared" si="3"/>
        <v>105800</v>
      </c>
      <c r="I29" s="8">
        <f t="shared" si="4"/>
        <v>119000</v>
      </c>
      <c r="J29" s="27">
        <f t="shared" si="5"/>
        <v>135600</v>
      </c>
    </row>
    <row r="30" spans="1:10" ht="16.5" x14ac:dyDescent="0.3">
      <c r="B30" s="49"/>
      <c r="C30" s="7" t="s">
        <v>18</v>
      </c>
      <c r="D30" s="8">
        <v>900</v>
      </c>
      <c r="E30" s="8">
        <v>85500</v>
      </c>
      <c r="F30" s="8">
        <v>96300</v>
      </c>
      <c r="G30" s="8">
        <v>110600</v>
      </c>
      <c r="H30" s="8">
        <f t="shared" si="3"/>
        <v>110000</v>
      </c>
      <c r="I30" s="8">
        <f t="shared" si="4"/>
        <v>123800</v>
      </c>
      <c r="J30" s="27">
        <f t="shared" si="5"/>
        <v>141100</v>
      </c>
    </row>
    <row r="31" spans="1:10" ht="16.5" x14ac:dyDescent="0.3">
      <c r="B31" s="49"/>
      <c r="C31" s="7" t="s">
        <v>14</v>
      </c>
      <c r="D31" s="8" t="s">
        <v>10</v>
      </c>
      <c r="E31" s="8">
        <v>71800</v>
      </c>
      <c r="F31" s="8">
        <v>80800</v>
      </c>
      <c r="G31" s="8">
        <v>92600</v>
      </c>
      <c r="H31" s="8">
        <f t="shared" si="3"/>
        <v>96300</v>
      </c>
      <c r="I31" s="8">
        <f t="shared" si="4"/>
        <v>108300</v>
      </c>
      <c r="J31" s="27">
        <f t="shared" si="5"/>
        <v>123100</v>
      </c>
    </row>
    <row r="32" spans="1:10" ht="16.5" x14ac:dyDescent="0.3">
      <c r="B32" s="49"/>
      <c r="C32" s="7" t="s">
        <v>14</v>
      </c>
      <c r="D32" s="8">
        <v>900</v>
      </c>
      <c r="E32" s="8">
        <v>76000</v>
      </c>
      <c r="F32" s="8">
        <v>85500</v>
      </c>
      <c r="G32" s="8">
        <v>98100</v>
      </c>
      <c r="H32" s="8">
        <f t="shared" si="3"/>
        <v>100500</v>
      </c>
      <c r="I32" s="8">
        <f t="shared" si="4"/>
        <v>113000</v>
      </c>
      <c r="J32" s="27">
        <f t="shared" si="5"/>
        <v>128600</v>
      </c>
    </row>
    <row r="33" spans="2:10" ht="16.5" x14ac:dyDescent="0.3">
      <c r="B33" s="49"/>
      <c r="C33" s="7" t="s">
        <v>19</v>
      </c>
      <c r="D33" s="8" t="s">
        <v>10</v>
      </c>
      <c r="E33" s="8">
        <v>83300</v>
      </c>
      <c r="F33" s="8">
        <v>93800</v>
      </c>
      <c r="G33" s="8">
        <v>107800</v>
      </c>
      <c r="H33" s="8">
        <f t="shared" si="3"/>
        <v>107800</v>
      </c>
      <c r="I33" s="8">
        <f t="shared" si="4"/>
        <v>121300</v>
      </c>
      <c r="J33" s="27">
        <f t="shared" si="5"/>
        <v>138300</v>
      </c>
    </row>
    <row r="34" spans="2:10" ht="16.5" x14ac:dyDescent="0.3">
      <c r="B34" s="49"/>
      <c r="C34" s="7" t="s">
        <v>19</v>
      </c>
      <c r="D34" s="8">
        <v>900</v>
      </c>
      <c r="E34" s="8">
        <v>87500</v>
      </c>
      <c r="F34" s="8">
        <v>98500</v>
      </c>
      <c r="G34" s="8">
        <v>113300</v>
      </c>
      <c r="H34" s="8">
        <f t="shared" si="3"/>
        <v>112000</v>
      </c>
      <c r="I34" s="8">
        <f t="shared" si="4"/>
        <v>126000</v>
      </c>
      <c r="J34" s="27">
        <f t="shared" si="5"/>
        <v>143800</v>
      </c>
    </row>
    <row r="35" spans="2:10" ht="16.5" x14ac:dyDescent="0.3">
      <c r="B35" s="53" t="s">
        <v>21</v>
      </c>
      <c r="C35" s="54"/>
      <c r="D35" s="55"/>
      <c r="E35" s="56"/>
      <c r="F35" s="56"/>
      <c r="G35" s="56"/>
      <c r="H35" s="56"/>
      <c r="I35" s="56"/>
      <c r="J35" s="57"/>
    </row>
    <row r="36" spans="2:10" ht="15.75" customHeight="1" x14ac:dyDescent="0.3">
      <c r="B36" s="49" t="s">
        <v>3</v>
      </c>
      <c r="C36" s="7" t="s">
        <v>12</v>
      </c>
      <c r="D36" s="8" t="s">
        <v>10</v>
      </c>
      <c r="E36" s="8">
        <v>67400</v>
      </c>
      <c r="F36" s="8">
        <v>75500</v>
      </c>
      <c r="G36" s="8">
        <v>86400</v>
      </c>
      <c r="H36" s="8">
        <f>E36+20000+10000</f>
        <v>97400</v>
      </c>
      <c r="I36" s="8">
        <f>F36+22500+11000</f>
        <v>109000</v>
      </c>
      <c r="J36" s="27">
        <f>G36+25000+12000</f>
        <v>123400</v>
      </c>
    </row>
    <row r="37" spans="2:10" ht="15.75" customHeight="1" x14ac:dyDescent="0.3">
      <c r="B37" s="49"/>
      <c r="C37" s="7" t="s">
        <v>12</v>
      </c>
      <c r="D37" s="8">
        <v>900</v>
      </c>
      <c r="E37" s="8">
        <v>71500</v>
      </c>
      <c r="F37" s="8">
        <v>80200</v>
      </c>
      <c r="G37" s="8">
        <v>91900</v>
      </c>
      <c r="H37" s="8">
        <f t="shared" ref="H37:H43" si="6">E37+20000+10000</f>
        <v>101500</v>
      </c>
      <c r="I37" s="8">
        <f t="shared" ref="I37:I43" si="7">F37+22500+11000</f>
        <v>113700</v>
      </c>
      <c r="J37" s="27">
        <f t="shared" ref="J37:J43" si="8">G37+25000+12000</f>
        <v>128900</v>
      </c>
    </row>
    <row r="38" spans="2:10" ht="15.75" customHeight="1" x14ac:dyDescent="0.3">
      <c r="B38" s="49"/>
      <c r="C38" s="7" t="s">
        <v>17</v>
      </c>
      <c r="D38" s="8" t="s">
        <v>10</v>
      </c>
      <c r="E38" s="8">
        <v>90000</v>
      </c>
      <c r="F38" s="8">
        <v>101200</v>
      </c>
      <c r="G38" s="8">
        <v>116200</v>
      </c>
      <c r="H38" s="8">
        <f t="shared" si="6"/>
        <v>120000</v>
      </c>
      <c r="I38" s="8">
        <f t="shared" si="7"/>
        <v>134700</v>
      </c>
      <c r="J38" s="27">
        <f t="shared" si="8"/>
        <v>153200</v>
      </c>
    </row>
    <row r="39" spans="2:10" ht="15.75" customHeight="1" x14ac:dyDescent="0.3">
      <c r="B39" s="49"/>
      <c r="C39" s="7" t="s">
        <v>17</v>
      </c>
      <c r="D39" s="8">
        <v>900</v>
      </c>
      <c r="E39" s="8">
        <v>94100</v>
      </c>
      <c r="F39" s="8">
        <v>106000</v>
      </c>
      <c r="G39" s="8">
        <v>121700</v>
      </c>
      <c r="H39" s="8">
        <f t="shared" si="6"/>
        <v>124100</v>
      </c>
      <c r="I39" s="8">
        <f t="shared" si="7"/>
        <v>139500</v>
      </c>
      <c r="J39" s="27">
        <f t="shared" si="8"/>
        <v>158700</v>
      </c>
    </row>
    <row r="40" spans="2:10" ht="15.75" customHeight="1" x14ac:dyDescent="0.3">
      <c r="B40" s="49"/>
      <c r="C40" s="10" t="s">
        <v>14</v>
      </c>
      <c r="D40" s="8" t="s">
        <v>10</v>
      </c>
      <c r="E40" s="8">
        <v>84700</v>
      </c>
      <c r="F40" s="8">
        <v>95300</v>
      </c>
      <c r="G40" s="8">
        <v>109300</v>
      </c>
      <c r="H40" s="8">
        <f t="shared" si="6"/>
        <v>114700</v>
      </c>
      <c r="I40" s="8">
        <f t="shared" si="7"/>
        <v>128800</v>
      </c>
      <c r="J40" s="27">
        <f t="shared" si="8"/>
        <v>146300</v>
      </c>
    </row>
    <row r="41" spans="2:10" ht="15.75" customHeight="1" x14ac:dyDescent="0.3">
      <c r="B41" s="49"/>
      <c r="C41" s="10" t="s">
        <v>14</v>
      </c>
      <c r="D41" s="8">
        <v>900</v>
      </c>
      <c r="E41" s="8">
        <v>88900</v>
      </c>
      <c r="F41" s="8">
        <v>100000</v>
      </c>
      <c r="G41" s="8">
        <v>114800</v>
      </c>
      <c r="H41" s="8">
        <f t="shared" si="6"/>
        <v>118900</v>
      </c>
      <c r="I41" s="8">
        <f t="shared" si="7"/>
        <v>133500</v>
      </c>
      <c r="J41" s="27">
        <f t="shared" si="8"/>
        <v>151800</v>
      </c>
    </row>
    <row r="42" spans="2:10" ht="15.75" customHeight="1" x14ac:dyDescent="0.3">
      <c r="B42" s="49"/>
      <c r="C42" s="10" t="s">
        <v>19</v>
      </c>
      <c r="D42" s="8" t="s">
        <v>10</v>
      </c>
      <c r="E42" s="8">
        <v>98300</v>
      </c>
      <c r="F42" s="8">
        <v>110700</v>
      </c>
      <c r="G42" s="8">
        <v>127200</v>
      </c>
      <c r="H42" s="8">
        <f t="shared" si="6"/>
        <v>128300</v>
      </c>
      <c r="I42" s="8">
        <f t="shared" si="7"/>
        <v>144200</v>
      </c>
      <c r="J42" s="27">
        <f t="shared" si="8"/>
        <v>164200</v>
      </c>
    </row>
    <row r="43" spans="2:10" ht="15.75" customHeight="1" x14ac:dyDescent="0.3">
      <c r="B43" s="49"/>
      <c r="C43" s="10" t="s">
        <v>19</v>
      </c>
      <c r="D43" s="8">
        <v>900</v>
      </c>
      <c r="E43" s="8">
        <v>102400</v>
      </c>
      <c r="F43" s="8">
        <v>115400</v>
      </c>
      <c r="G43" s="8">
        <v>132700</v>
      </c>
      <c r="H43" s="8">
        <f t="shared" si="6"/>
        <v>132400</v>
      </c>
      <c r="I43" s="8">
        <f t="shared" si="7"/>
        <v>148900</v>
      </c>
      <c r="J43" s="27">
        <f>G43+25000+12000</f>
        <v>169700</v>
      </c>
    </row>
    <row r="44" spans="2:10" ht="15.75" customHeight="1" x14ac:dyDescent="0.25">
      <c r="B44" s="61" t="s">
        <v>22</v>
      </c>
      <c r="C44" s="62"/>
      <c r="D44" s="11"/>
      <c r="E44" s="12"/>
      <c r="F44" s="12"/>
      <c r="G44" s="12"/>
      <c r="H44" s="12"/>
      <c r="I44" s="12"/>
      <c r="J44" s="28"/>
    </row>
    <row r="45" spans="2:10" ht="15.75" customHeight="1" x14ac:dyDescent="0.3">
      <c r="B45" s="29" t="s">
        <v>3</v>
      </c>
      <c r="C45" s="72" t="s">
        <v>26</v>
      </c>
      <c r="D45" s="58" t="s">
        <v>27</v>
      </c>
      <c r="E45" s="8">
        <v>6400</v>
      </c>
      <c r="F45" s="8">
        <v>7200</v>
      </c>
      <c r="G45" s="8">
        <v>8400</v>
      </c>
      <c r="H45" s="8" t="s">
        <v>63</v>
      </c>
      <c r="I45" s="8" t="s">
        <v>63</v>
      </c>
      <c r="J45" s="27" t="s">
        <v>63</v>
      </c>
    </row>
    <row r="46" spans="2:10" ht="15.75" customHeight="1" x14ac:dyDescent="0.3">
      <c r="B46" s="29" t="s">
        <v>4</v>
      </c>
      <c r="C46" s="73"/>
      <c r="D46" s="59"/>
      <c r="E46" s="65">
        <v>7200</v>
      </c>
      <c r="F46" s="65">
        <v>8000</v>
      </c>
      <c r="G46" s="65">
        <v>9200</v>
      </c>
      <c r="H46" s="8" t="s">
        <v>63</v>
      </c>
      <c r="I46" s="8" t="s">
        <v>63</v>
      </c>
      <c r="J46" s="27" t="s">
        <v>63</v>
      </c>
    </row>
    <row r="47" spans="2:10" ht="15.75" customHeight="1" x14ac:dyDescent="0.3">
      <c r="B47" s="30" t="s">
        <v>23</v>
      </c>
      <c r="C47" s="74"/>
      <c r="D47" s="60"/>
      <c r="E47" s="66"/>
      <c r="F47" s="66"/>
      <c r="G47" s="66"/>
      <c r="H47" s="8" t="s">
        <v>63</v>
      </c>
      <c r="I47" s="8" t="s">
        <v>63</v>
      </c>
      <c r="J47" s="27" t="s">
        <v>63</v>
      </c>
    </row>
    <row r="48" spans="2:10" ht="15.75" customHeight="1" x14ac:dyDescent="0.3">
      <c r="B48" s="30" t="s">
        <v>3</v>
      </c>
      <c r="C48" s="13" t="s">
        <v>26</v>
      </c>
      <c r="D48" s="14" t="s">
        <v>8</v>
      </c>
      <c r="E48" s="15">
        <v>8400</v>
      </c>
      <c r="F48" s="15">
        <v>9400</v>
      </c>
      <c r="G48" s="15">
        <v>10800</v>
      </c>
      <c r="H48" s="8" t="s">
        <v>63</v>
      </c>
      <c r="I48" s="8" t="s">
        <v>63</v>
      </c>
      <c r="J48" s="27" t="s">
        <v>63</v>
      </c>
    </row>
    <row r="49" spans="2:10" ht="15.75" customHeight="1" x14ac:dyDescent="0.3">
      <c r="B49" s="31" t="s">
        <v>3</v>
      </c>
      <c r="C49" s="72" t="s">
        <v>29</v>
      </c>
      <c r="D49" s="59" t="s">
        <v>7</v>
      </c>
      <c r="E49" s="44">
        <v>3200</v>
      </c>
      <c r="F49" s="44">
        <v>3600</v>
      </c>
      <c r="G49" s="44">
        <v>4000</v>
      </c>
      <c r="H49" s="8" t="s">
        <v>63</v>
      </c>
      <c r="I49" s="8" t="s">
        <v>63</v>
      </c>
      <c r="J49" s="27" t="s">
        <v>63</v>
      </c>
    </row>
    <row r="50" spans="2:10" ht="15.75" customHeight="1" x14ac:dyDescent="0.3">
      <c r="B50" s="32" t="s">
        <v>4</v>
      </c>
      <c r="C50" s="73"/>
      <c r="D50" s="59"/>
      <c r="E50" s="65">
        <v>3400</v>
      </c>
      <c r="F50" s="65">
        <v>4000</v>
      </c>
      <c r="G50" s="65">
        <v>4600</v>
      </c>
      <c r="H50" s="8" t="s">
        <v>63</v>
      </c>
      <c r="I50" s="8" t="s">
        <v>63</v>
      </c>
      <c r="J50" s="27" t="s">
        <v>63</v>
      </c>
    </row>
    <row r="51" spans="2:10" ht="15.75" customHeight="1" x14ac:dyDescent="0.3">
      <c r="B51" s="32" t="s">
        <v>23</v>
      </c>
      <c r="C51" s="74"/>
      <c r="D51" s="60"/>
      <c r="E51" s="66"/>
      <c r="F51" s="66"/>
      <c r="G51" s="66"/>
      <c r="H51" s="8" t="s">
        <v>63</v>
      </c>
      <c r="I51" s="8" t="s">
        <v>63</v>
      </c>
      <c r="J51" s="27" t="s">
        <v>63</v>
      </c>
    </row>
    <row r="52" spans="2:10" ht="15.75" customHeight="1" x14ac:dyDescent="0.3">
      <c r="B52" s="32" t="s">
        <v>3</v>
      </c>
      <c r="C52" s="16" t="s">
        <v>33</v>
      </c>
      <c r="D52" s="17" t="s">
        <v>9</v>
      </c>
      <c r="E52" s="18">
        <v>4200</v>
      </c>
      <c r="F52" s="18">
        <v>4600</v>
      </c>
      <c r="G52" s="18">
        <v>5400</v>
      </c>
      <c r="H52" s="8" t="s">
        <v>63</v>
      </c>
      <c r="I52" s="8" t="s">
        <v>63</v>
      </c>
      <c r="J52" s="27" t="s">
        <v>63</v>
      </c>
    </row>
    <row r="53" spans="2:10" ht="15.75" customHeight="1" x14ac:dyDescent="0.3">
      <c r="B53" s="33" t="s">
        <v>3</v>
      </c>
      <c r="C53" s="71" t="s">
        <v>30</v>
      </c>
      <c r="D53" s="71" t="s">
        <v>31</v>
      </c>
      <c r="E53" s="8">
        <v>5400</v>
      </c>
      <c r="F53" s="8">
        <v>6000</v>
      </c>
      <c r="G53" s="8">
        <v>7000</v>
      </c>
      <c r="H53" s="8" t="s">
        <v>63</v>
      </c>
      <c r="I53" s="8" t="s">
        <v>63</v>
      </c>
      <c r="J53" s="27" t="s">
        <v>63</v>
      </c>
    </row>
    <row r="54" spans="2:10" ht="15.75" customHeight="1" x14ac:dyDescent="0.3">
      <c r="B54" s="33" t="s">
        <v>4</v>
      </c>
      <c r="C54" s="71"/>
      <c r="D54" s="71"/>
      <c r="E54" s="65">
        <v>5800</v>
      </c>
      <c r="F54" s="65">
        <v>6600</v>
      </c>
      <c r="G54" s="65">
        <v>7600</v>
      </c>
      <c r="H54" s="8" t="s">
        <v>63</v>
      </c>
      <c r="I54" s="8" t="s">
        <v>63</v>
      </c>
      <c r="J54" s="27" t="s">
        <v>63</v>
      </c>
    </row>
    <row r="55" spans="2:10" ht="15.75" customHeight="1" x14ac:dyDescent="0.3">
      <c r="B55" s="33" t="s">
        <v>23</v>
      </c>
      <c r="C55" s="71"/>
      <c r="D55" s="71"/>
      <c r="E55" s="66"/>
      <c r="F55" s="66"/>
      <c r="G55" s="66"/>
      <c r="H55" s="8" t="s">
        <v>63</v>
      </c>
      <c r="I55" s="8" t="s">
        <v>63</v>
      </c>
      <c r="J55" s="27" t="s">
        <v>63</v>
      </c>
    </row>
    <row r="56" spans="2:10" ht="15.75" customHeight="1" x14ac:dyDescent="0.3">
      <c r="B56" s="33" t="s">
        <v>3</v>
      </c>
      <c r="C56" s="71"/>
      <c r="D56" s="71" t="s">
        <v>32</v>
      </c>
      <c r="E56" s="8">
        <v>8600</v>
      </c>
      <c r="F56" s="8">
        <v>9600</v>
      </c>
      <c r="G56" s="8">
        <v>11000</v>
      </c>
      <c r="H56" s="8" t="s">
        <v>63</v>
      </c>
      <c r="I56" s="8" t="s">
        <v>63</v>
      </c>
      <c r="J56" s="27" t="s">
        <v>63</v>
      </c>
    </row>
    <row r="57" spans="2:10" ht="15.75" customHeight="1" x14ac:dyDescent="0.3">
      <c r="B57" s="33" t="s">
        <v>4</v>
      </c>
      <c r="C57" s="71"/>
      <c r="D57" s="71"/>
      <c r="E57" s="65">
        <v>9400</v>
      </c>
      <c r="F57" s="65">
        <v>10600</v>
      </c>
      <c r="G57" s="65">
        <v>12200</v>
      </c>
      <c r="H57" s="8" t="s">
        <v>63</v>
      </c>
      <c r="I57" s="8" t="s">
        <v>63</v>
      </c>
      <c r="J57" s="27" t="s">
        <v>63</v>
      </c>
    </row>
    <row r="58" spans="2:10" ht="15.75" customHeight="1" x14ac:dyDescent="0.3">
      <c r="B58" s="33" t="s">
        <v>23</v>
      </c>
      <c r="C58" s="71"/>
      <c r="D58" s="71"/>
      <c r="E58" s="66"/>
      <c r="F58" s="66"/>
      <c r="G58" s="66"/>
      <c r="H58" s="8" t="s">
        <v>63</v>
      </c>
      <c r="I58" s="8" t="s">
        <v>63</v>
      </c>
      <c r="J58" s="27" t="s">
        <v>63</v>
      </c>
    </row>
    <row r="59" spans="2:10" ht="15.75" customHeight="1" x14ac:dyDescent="0.3">
      <c r="B59" s="70" t="s">
        <v>3</v>
      </c>
      <c r="C59" s="71" t="s">
        <v>30</v>
      </c>
      <c r="D59" s="10" t="s">
        <v>65</v>
      </c>
      <c r="E59" s="8">
        <v>7000</v>
      </c>
      <c r="F59" s="8">
        <v>7800</v>
      </c>
      <c r="G59" s="8">
        <v>9000</v>
      </c>
      <c r="H59" s="8" t="s">
        <v>63</v>
      </c>
      <c r="I59" s="8" t="s">
        <v>63</v>
      </c>
      <c r="J59" s="27" t="s">
        <v>63</v>
      </c>
    </row>
    <row r="60" spans="2:10" ht="15.75" customHeight="1" x14ac:dyDescent="0.3">
      <c r="B60" s="70"/>
      <c r="C60" s="71"/>
      <c r="D60" s="10" t="s">
        <v>66</v>
      </c>
      <c r="E60" s="8">
        <v>11000</v>
      </c>
      <c r="F60" s="8">
        <v>12600</v>
      </c>
      <c r="G60" s="8">
        <v>14400</v>
      </c>
      <c r="H60" s="8" t="s">
        <v>63</v>
      </c>
      <c r="I60" s="8" t="s">
        <v>63</v>
      </c>
      <c r="J60" s="27" t="s">
        <v>63</v>
      </c>
    </row>
    <row r="61" spans="2:10" ht="15.75" customHeight="1" x14ac:dyDescent="0.3">
      <c r="B61" s="53" t="s">
        <v>50</v>
      </c>
      <c r="C61" s="54"/>
      <c r="D61" s="55"/>
      <c r="E61" s="56"/>
      <c r="F61" s="56"/>
      <c r="G61" s="56"/>
      <c r="H61" s="56"/>
      <c r="I61" s="56"/>
      <c r="J61" s="57"/>
    </row>
    <row r="62" spans="2:10" ht="15.75" customHeight="1" x14ac:dyDescent="0.3">
      <c r="B62" s="67" t="s">
        <v>37</v>
      </c>
      <c r="C62" s="68" t="s">
        <v>38</v>
      </c>
      <c r="D62" s="10" t="s">
        <v>35</v>
      </c>
      <c r="E62" s="8">
        <v>55900</v>
      </c>
      <c r="F62" s="8">
        <v>62600</v>
      </c>
      <c r="G62" s="8">
        <v>71600</v>
      </c>
      <c r="H62" s="8">
        <f>E62+E66+E68+E69+E70+E70</f>
        <v>156900</v>
      </c>
      <c r="I62" s="8">
        <f>F62+F66+F68+F69+F70+F70</f>
        <v>175000</v>
      </c>
      <c r="J62" s="27">
        <f>G62+G66+G68+G69+L64+G70+G70</f>
        <v>198200</v>
      </c>
    </row>
    <row r="63" spans="2:10" ht="15.75" customHeight="1" x14ac:dyDescent="0.3">
      <c r="B63" s="67"/>
      <c r="C63" s="68"/>
      <c r="D63" s="10" t="s">
        <v>36</v>
      </c>
      <c r="E63" s="8">
        <v>64200</v>
      </c>
      <c r="F63" s="8">
        <v>72000</v>
      </c>
      <c r="G63" s="8">
        <v>82500</v>
      </c>
      <c r="H63" s="8">
        <f>E63+E66+E68+E69+E70+E70</f>
        <v>165200</v>
      </c>
      <c r="I63" s="8">
        <f>F63+F66+F68+F69+F70+F70</f>
        <v>184400</v>
      </c>
      <c r="J63" s="27">
        <f>G63+G66+G68+G69+G70+G70</f>
        <v>209100</v>
      </c>
    </row>
    <row r="64" spans="2:10" ht="15.75" customHeight="1" x14ac:dyDescent="0.3">
      <c r="B64" s="67"/>
      <c r="C64" s="68"/>
      <c r="D64" s="10" t="s">
        <v>39</v>
      </c>
      <c r="E64" s="8">
        <v>71700</v>
      </c>
      <c r="F64" s="8">
        <v>80400</v>
      </c>
      <c r="G64" s="8">
        <v>92100</v>
      </c>
      <c r="H64" s="8">
        <f>E64+E67+E68+E69+E70+E70</f>
        <v>193300</v>
      </c>
      <c r="I64" s="8">
        <f>F64+F66+F68+F69+F70+F70</f>
        <v>192800</v>
      </c>
      <c r="J64" s="27">
        <f>G64+G67+G68+G69+G70+G70</f>
        <v>245400</v>
      </c>
    </row>
    <row r="65" spans="2:10" ht="15.75" customHeight="1" x14ac:dyDescent="0.3">
      <c r="B65" s="67"/>
      <c r="C65" s="68"/>
      <c r="D65" s="10" t="s">
        <v>40</v>
      </c>
      <c r="E65" s="8">
        <v>80000</v>
      </c>
      <c r="F65" s="8">
        <v>89900</v>
      </c>
      <c r="G65" s="8">
        <v>103100</v>
      </c>
      <c r="H65" s="8">
        <f>E65+E67+E68+E69+E70+E70</f>
        <v>201600</v>
      </c>
      <c r="I65" s="8">
        <f>F65+F67+F68+F69+F70+F70</f>
        <v>225500</v>
      </c>
      <c r="J65" s="27">
        <f>G65+G67+G68+G69+G70+G70</f>
        <v>256400</v>
      </c>
    </row>
    <row r="66" spans="2:10" ht="15.75" customHeight="1" x14ac:dyDescent="0.3">
      <c r="B66" s="67" t="s">
        <v>41</v>
      </c>
      <c r="C66" s="69" t="s">
        <v>42</v>
      </c>
      <c r="D66" s="19" t="s">
        <v>43</v>
      </c>
      <c r="E66" s="20">
        <v>71700</v>
      </c>
      <c r="F66" s="20">
        <v>80600</v>
      </c>
      <c r="G66" s="20">
        <v>92500</v>
      </c>
      <c r="H66" s="6" t="s">
        <v>63</v>
      </c>
      <c r="I66" s="8" t="s">
        <v>63</v>
      </c>
      <c r="J66" s="27" t="s">
        <v>63</v>
      </c>
    </row>
    <row r="67" spans="2:10" ht="15.75" customHeight="1" x14ac:dyDescent="0.3">
      <c r="B67" s="67"/>
      <c r="C67" s="69"/>
      <c r="D67" s="19" t="s">
        <v>44</v>
      </c>
      <c r="E67" s="20">
        <v>92300</v>
      </c>
      <c r="F67" s="20">
        <v>103800</v>
      </c>
      <c r="G67" s="20">
        <v>119200</v>
      </c>
      <c r="H67" s="6" t="s">
        <v>63</v>
      </c>
      <c r="I67" s="8" t="s">
        <v>63</v>
      </c>
      <c r="J67" s="27" t="s">
        <v>63</v>
      </c>
    </row>
    <row r="68" spans="2:10" ht="16.5" x14ac:dyDescent="0.3">
      <c r="B68" s="34" t="s">
        <v>45</v>
      </c>
      <c r="C68" s="10" t="s">
        <v>46</v>
      </c>
      <c r="D68" s="10"/>
      <c r="E68" s="20">
        <v>9000</v>
      </c>
      <c r="F68" s="20">
        <v>9400</v>
      </c>
      <c r="G68" s="20">
        <v>9800</v>
      </c>
      <c r="H68" s="6" t="s">
        <v>63</v>
      </c>
      <c r="I68" s="8" t="s">
        <v>63</v>
      </c>
      <c r="J68" s="27" t="s">
        <v>63</v>
      </c>
    </row>
    <row r="69" spans="2:10" ht="16.5" x14ac:dyDescent="0.3">
      <c r="B69" s="34" t="s">
        <v>48</v>
      </c>
      <c r="C69" s="10" t="s">
        <v>47</v>
      </c>
      <c r="D69" s="10"/>
      <c r="E69" s="20">
        <v>300</v>
      </c>
      <c r="F69" s="20">
        <v>400</v>
      </c>
      <c r="G69" s="20">
        <v>500</v>
      </c>
      <c r="H69" s="6" t="s">
        <v>63</v>
      </c>
      <c r="I69" s="8" t="s">
        <v>63</v>
      </c>
      <c r="J69" s="27" t="s">
        <v>63</v>
      </c>
    </row>
    <row r="70" spans="2:10" ht="29.25" customHeight="1" x14ac:dyDescent="0.25">
      <c r="B70" s="35" t="s">
        <v>49</v>
      </c>
      <c r="C70" s="63" t="s">
        <v>52</v>
      </c>
      <c r="D70" s="64"/>
      <c r="E70" s="21">
        <v>10000</v>
      </c>
      <c r="F70" s="21">
        <v>11000</v>
      </c>
      <c r="G70" s="21">
        <v>11900</v>
      </c>
      <c r="H70" s="6" t="s">
        <v>63</v>
      </c>
      <c r="I70" s="6" t="s">
        <v>63</v>
      </c>
      <c r="J70" s="36" t="s">
        <v>63</v>
      </c>
    </row>
    <row r="71" spans="2:10" ht="16.5" x14ac:dyDescent="0.3">
      <c r="B71" s="53" t="s">
        <v>51</v>
      </c>
      <c r="C71" s="54"/>
      <c r="D71" s="55"/>
      <c r="E71" s="56"/>
      <c r="F71" s="56"/>
      <c r="G71" s="56"/>
      <c r="H71" s="56"/>
      <c r="I71" s="56"/>
      <c r="J71" s="57"/>
    </row>
    <row r="72" spans="2:10" ht="16.5" x14ac:dyDescent="0.3">
      <c r="B72" s="34" t="s">
        <v>3</v>
      </c>
      <c r="C72" s="10" t="s">
        <v>0</v>
      </c>
      <c r="D72" s="10" t="s">
        <v>35</v>
      </c>
      <c r="E72" s="8">
        <v>77800</v>
      </c>
      <c r="F72" s="8">
        <v>87500</v>
      </c>
      <c r="G72" s="8">
        <v>100500</v>
      </c>
      <c r="H72" s="8">
        <f>E72+E76+7500+E68+E69+E70+E70</f>
        <v>134100</v>
      </c>
      <c r="I72" s="8">
        <f>F72+F76+8500+F68+F69+F70+F70</f>
        <v>149800</v>
      </c>
      <c r="J72" s="27">
        <f>G72+G76+10000+G68+G69+G70+G70</f>
        <v>170000</v>
      </c>
    </row>
    <row r="73" spans="2:10" ht="16.5" x14ac:dyDescent="0.3">
      <c r="B73" s="34" t="s">
        <v>24</v>
      </c>
      <c r="C73" s="10" t="s">
        <v>0</v>
      </c>
      <c r="D73" s="10" t="s">
        <v>35</v>
      </c>
      <c r="E73" s="8">
        <v>77800</v>
      </c>
      <c r="F73" s="8">
        <v>87500</v>
      </c>
      <c r="G73" s="8">
        <v>100500</v>
      </c>
      <c r="H73" s="8">
        <f>E73+E77+7500+E69+E70+E71+E71</f>
        <v>115100</v>
      </c>
      <c r="I73" s="8">
        <f>F73+F77+8500+F69+F70+F71+F71</f>
        <v>129400</v>
      </c>
      <c r="J73" s="27">
        <f>G73+G77+10000+G68+G69+G70+G70</f>
        <v>170000</v>
      </c>
    </row>
    <row r="74" spans="2:10" ht="16.5" x14ac:dyDescent="0.3">
      <c r="B74" s="34" t="s">
        <v>34</v>
      </c>
      <c r="C74" s="10" t="s">
        <v>2</v>
      </c>
      <c r="D74" s="10" t="s">
        <v>35</v>
      </c>
      <c r="E74" s="8">
        <v>81800</v>
      </c>
      <c r="F74" s="8">
        <v>92100</v>
      </c>
      <c r="G74" s="8">
        <v>105800</v>
      </c>
      <c r="H74" s="8">
        <f>E74+E78+8000+E84+E85+E86+E86</f>
        <v>146800</v>
      </c>
      <c r="I74" s="8">
        <f>F74+F78+9000+F84+F85+F86+F86</f>
        <v>164100</v>
      </c>
      <c r="J74" s="27">
        <f>G74+G78+11000+G84+G85+G86+G86</f>
        <v>186600</v>
      </c>
    </row>
    <row r="75" spans="2:10" ht="16.5" x14ac:dyDescent="0.3">
      <c r="B75" s="34" t="s">
        <v>11</v>
      </c>
      <c r="C75" s="10" t="s">
        <v>1</v>
      </c>
      <c r="D75" s="10" t="s">
        <v>35</v>
      </c>
      <c r="E75" s="8">
        <v>172500</v>
      </c>
      <c r="F75" s="8">
        <v>195100</v>
      </c>
      <c r="G75" s="8">
        <v>225300</v>
      </c>
      <c r="H75" s="8">
        <f>E75+E79+14500+E68+E69+E70+E70</f>
        <v>251400</v>
      </c>
      <c r="I75" s="8">
        <f>F75+F79+16500+F68+F69+F70+F70</f>
        <v>283000</v>
      </c>
      <c r="J75" s="27">
        <f>G75+G79+20000+G68+G69+G70+G70</f>
        <v>324800</v>
      </c>
    </row>
    <row r="76" spans="2:10" ht="16.5" x14ac:dyDescent="0.3">
      <c r="B76" s="37" t="s">
        <v>3</v>
      </c>
      <c r="C76" s="65" t="s">
        <v>26</v>
      </c>
      <c r="D76" s="58" t="s">
        <v>28</v>
      </c>
      <c r="E76" s="8">
        <v>19500</v>
      </c>
      <c r="F76" s="8">
        <v>22000</v>
      </c>
      <c r="G76" s="8">
        <v>25400</v>
      </c>
      <c r="H76" s="8" t="s">
        <v>63</v>
      </c>
      <c r="I76" s="8" t="s">
        <v>63</v>
      </c>
      <c r="J76" s="27" t="s">
        <v>63</v>
      </c>
    </row>
    <row r="77" spans="2:10" ht="16.5" x14ac:dyDescent="0.3">
      <c r="B77" s="37" t="s">
        <v>24</v>
      </c>
      <c r="C77" s="75"/>
      <c r="D77" s="59"/>
      <c r="E77" s="8">
        <v>19500</v>
      </c>
      <c r="F77" s="8">
        <v>22000</v>
      </c>
      <c r="G77" s="8">
        <v>25400</v>
      </c>
      <c r="H77" s="8" t="s">
        <v>63</v>
      </c>
      <c r="I77" s="8" t="s">
        <v>63</v>
      </c>
      <c r="J77" s="27" t="s">
        <v>63</v>
      </c>
    </row>
    <row r="78" spans="2:10" ht="16.5" x14ac:dyDescent="0.3">
      <c r="B78" s="37" t="s">
        <v>25</v>
      </c>
      <c r="C78" s="75"/>
      <c r="D78" s="59"/>
      <c r="E78" s="8">
        <v>20500</v>
      </c>
      <c r="F78" s="8">
        <v>23100</v>
      </c>
      <c r="G78" s="8">
        <v>26500</v>
      </c>
      <c r="H78" s="8" t="s">
        <v>63</v>
      </c>
      <c r="I78" s="8" t="s">
        <v>63</v>
      </c>
      <c r="J78" s="27" t="s">
        <v>63</v>
      </c>
    </row>
    <row r="79" spans="2:10" ht="16.5" x14ac:dyDescent="0.3">
      <c r="B79" s="37" t="s">
        <v>11</v>
      </c>
      <c r="C79" s="66"/>
      <c r="D79" s="60"/>
      <c r="E79" s="8">
        <v>35100</v>
      </c>
      <c r="F79" s="8">
        <v>39600</v>
      </c>
      <c r="G79" s="8">
        <v>45400</v>
      </c>
      <c r="H79" s="8" t="s">
        <v>63</v>
      </c>
      <c r="I79" s="8" t="s">
        <v>63</v>
      </c>
      <c r="J79" s="27" t="s">
        <v>63</v>
      </c>
    </row>
    <row r="80" spans="2:10" ht="16.5" x14ac:dyDescent="0.3">
      <c r="B80" s="37" t="s">
        <v>3</v>
      </c>
      <c r="C80" s="68" t="s">
        <v>29</v>
      </c>
      <c r="D80" s="71" t="s">
        <v>7</v>
      </c>
      <c r="E80" s="8">
        <v>3200</v>
      </c>
      <c r="F80" s="8">
        <v>3600</v>
      </c>
      <c r="G80" s="8">
        <v>4000</v>
      </c>
      <c r="H80" s="8" t="s">
        <v>63</v>
      </c>
      <c r="I80" s="8" t="s">
        <v>63</v>
      </c>
      <c r="J80" s="27" t="s">
        <v>63</v>
      </c>
    </row>
    <row r="81" spans="2:10" ht="16.5" x14ac:dyDescent="0.3">
      <c r="B81" s="37" t="s">
        <v>24</v>
      </c>
      <c r="C81" s="68"/>
      <c r="D81" s="71"/>
      <c r="E81" s="8">
        <v>3200</v>
      </c>
      <c r="F81" s="8">
        <v>3600</v>
      </c>
      <c r="G81" s="8">
        <v>4000</v>
      </c>
      <c r="H81" s="8" t="s">
        <v>63</v>
      </c>
      <c r="I81" s="8" t="s">
        <v>63</v>
      </c>
      <c r="J81" s="27" t="s">
        <v>63</v>
      </c>
    </row>
    <row r="82" spans="2:10" ht="16.5" x14ac:dyDescent="0.3">
      <c r="B82" s="37" t="s">
        <v>25</v>
      </c>
      <c r="C82" s="68"/>
      <c r="D82" s="71"/>
      <c r="E82" s="8">
        <v>3400</v>
      </c>
      <c r="F82" s="8">
        <v>3800</v>
      </c>
      <c r="G82" s="8">
        <v>4400</v>
      </c>
      <c r="H82" s="8" t="s">
        <v>63</v>
      </c>
      <c r="I82" s="8" t="s">
        <v>63</v>
      </c>
      <c r="J82" s="27" t="s">
        <v>63</v>
      </c>
    </row>
    <row r="83" spans="2:10" ht="16.5" x14ac:dyDescent="0.3">
      <c r="B83" s="37" t="s">
        <v>11</v>
      </c>
      <c r="C83" s="68"/>
      <c r="D83" s="71"/>
      <c r="E83" s="8">
        <v>6200</v>
      </c>
      <c r="F83" s="8">
        <v>7000</v>
      </c>
      <c r="G83" s="8">
        <v>8000</v>
      </c>
      <c r="H83" s="8" t="s">
        <v>63</v>
      </c>
      <c r="I83" s="8" t="s">
        <v>63</v>
      </c>
      <c r="J83" s="27" t="s">
        <v>63</v>
      </c>
    </row>
    <row r="84" spans="2:10" ht="16.5" x14ac:dyDescent="0.3">
      <c r="B84" s="38" t="s">
        <v>45</v>
      </c>
      <c r="C84" s="10" t="s">
        <v>67</v>
      </c>
      <c r="D84" s="10"/>
      <c r="E84" s="21">
        <v>12400</v>
      </c>
      <c r="F84" s="21">
        <v>12800</v>
      </c>
      <c r="G84" s="21">
        <v>13200</v>
      </c>
      <c r="H84" s="8" t="s">
        <v>63</v>
      </c>
      <c r="I84" s="8" t="s">
        <v>63</v>
      </c>
      <c r="J84" s="27" t="s">
        <v>63</v>
      </c>
    </row>
    <row r="85" spans="2:10" ht="16.5" x14ac:dyDescent="0.3">
      <c r="B85" s="38" t="s">
        <v>48</v>
      </c>
      <c r="C85" s="10" t="s">
        <v>68</v>
      </c>
      <c r="D85" s="10"/>
      <c r="E85" s="21">
        <v>500</v>
      </c>
      <c r="F85" s="21">
        <v>700</v>
      </c>
      <c r="G85" s="21">
        <v>900</v>
      </c>
      <c r="H85" s="8" t="s">
        <v>63</v>
      </c>
      <c r="I85" s="8" t="s">
        <v>63</v>
      </c>
      <c r="J85" s="27" t="s">
        <v>63</v>
      </c>
    </row>
    <row r="86" spans="2:10" ht="17.25" thickBot="1" x14ac:dyDescent="0.35">
      <c r="B86" s="39" t="s">
        <v>49</v>
      </c>
      <c r="C86" s="40" t="s">
        <v>69</v>
      </c>
      <c r="D86" s="40"/>
      <c r="E86" s="41">
        <v>11800</v>
      </c>
      <c r="F86" s="41">
        <v>13200</v>
      </c>
      <c r="G86" s="41">
        <v>14600</v>
      </c>
      <c r="H86" s="42" t="s">
        <v>63</v>
      </c>
      <c r="I86" s="42" t="s">
        <v>63</v>
      </c>
      <c r="J86" s="43" t="s">
        <v>63</v>
      </c>
    </row>
  </sheetData>
  <mergeCells count="45">
    <mergeCell ref="F57:F58"/>
    <mergeCell ref="G57:G58"/>
    <mergeCell ref="C80:C83"/>
    <mergeCell ref="D80:D83"/>
    <mergeCell ref="B71:C71"/>
    <mergeCell ref="D76:D79"/>
    <mergeCell ref="C76:C79"/>
    <mergeCell ref="D71:J71"/>
    <mergeCell ref="E50:E51"/>
    <mergeCell ref="F50:F51"/>
    <mergeCell ref="G50:G51"/>
    <mergeCell ref="D49:D51"/>
    <mergeCell ref="C45:C47"/>
    <mergeCell ref="C49:C51"/>
    <mergeCell ref="E46:E47"/>
    <mergeCell ref="F46:F47"/>
    <mergeCell ref="G46:G47"/>
    <mergeCell ref="C70:D70"/>
    <mergeCell ref="B61:C61"/>
    <mergeCell ref="E57:E58"/>
    <mergeCell ref="B62:B65"/>
    <mergeCell ref="C62:C65"/>
    <mergeCell ref="B66:B67"/>
    <mergeCell ref="C66:C67"/>
    <mergeCell ref="D61:J61"/>
    <mergeCell ref="B59:B60"/>
    <mergeCell ref="C59:C60"/>
    <mergeCell ref="C53:C58"/>
    <mergeCell ref="D53:D55"/>
    <mergeCell ref="D56:D58"/>
    <mergeCell ref="E54:E55"/>
    <mergeCell ref="F54:F55"/>
    <mergeCell ref="G54:G55"/>
    <mergeCell ref="B35:C35"/>
    <mergeCell ref="D35:J35"/>
    <mergeCell ref="B36:B43"/>
    <mergeCell ref="D45:D47"/>
    <mergeCell ref="B44:C44"/>
    <mergeCell ref="B6:J6"/>
    <mergeCell ref="B11:B22"/>
    <mergeCell ref="B23:B26"/>
    <mergeCell ref="B27:B34"/>
    <mergeCell ref="B7:J7"/>
    <mergeCell ref="B8:J8"/>
    <mergeCell ref="I9:J9"/>
  </mergeCells>
  <phoneticPr fontId="2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Aurum doors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2022-08-24T11:30:52Z</dcterms:modified>
</cp:coreProperties>
</file>